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<sst xmlns="http://schemas.openxmlformats.org/spreadsheetml/2006/main" count="104" uniqueCount="86">
  <si>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</si>
  <si>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</si>
  <si>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</si>
  <si>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</si>
  <si>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</si>
  <si>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</si>
  <si>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</si>
  <si>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</si>
  <si>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</si>
  <si>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</si>
  <si>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</si>
  <si>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</si>
  <si>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</si>
  <si>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</si>
  <si>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</si>
  <si>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</si>
  <si>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</si>
  <si>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</si>
  <si>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</si>
  <si>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</si>
  <si>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</si>
  <si>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</si>
  <si>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</si>
  <si>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</si>
  <si>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</si>
  <si>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</si>
  <si>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</si>
  <si>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</si>
  <si>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</si>
  <si>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</si>
  <si>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</si>
  <si>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</si>
  <si>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</si>
  <si>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</si>
  <si>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</si>
  <si>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</si>
  <si>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</si>
  <si>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</si>
  <si>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</si>
  <si>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</si>
  <si>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</si>
  <si>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</si>
  <si>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</si>
  <si>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</si>
  <si>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</si>
  <si>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</si>
  <si>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</si>
  <si>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</si>
  <si>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</si>
  <si>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</si>
  <si>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</si>
  <si>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</si>
  <si>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</si>
  <si>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</si>
  <si>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</si>
  <si>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</si>
  <si>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</si>
  <si>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</si>
  <si>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</si>
  <si>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</si>
  <si>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</si>
  <si>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</si>
  <si>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</si>
  <si>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</si>
  <si>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</si>
  <si>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</si>
  <si>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</si>
  <si>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</si>
  <si>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</si>
  <si>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</si>
  <si>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</si>
  <si>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</si>
  <si>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</si>
  <si>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</si>
  <si>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</si>
  <si>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</si>
  <si>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Наумова Инна Петровна</t>
  </si>
  <si>
    <t>Заведующий МБДОУ №68</t>
  </si>
  <si>
    <t>2. Фонд материального обеспечения ДОУ в мес.</t>
  </si>
  <si>
    <t xml:space="preserve">Стоимость обучения  воспитанников в месяц </t>
  </si>
  <si>
    <t xml:space="preserve"> </t>
  </si>
  <si>
    <t>1. ФОТ = 57,6%</t>
  </si>
  <si>
    <t>Кружок "Волшебный мир"</t>
  </si>
  <si>
    <t>Кружок  "Волшебный мир"</t>
  </si>
  <si>
    <t>Э.М.Горшкова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</si>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</sst>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4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82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76</v>
      </c>
      <c r="B10" s="25">
        <f>(460739.94*1.302)/12</f>
        <v>49990.28349</v>
      </c>
      <c r="C10" s="2">
        <f>36*4*60</f>
        <v>8640</v>
      </c>
      <c r="D10" s="2">
        <v>30</v>
      </c>
      <c r="E10" s="36">
        <f>B10/C10*D10</f>
        <v>173.57737322916665</v>
      </c>
    </row>
    <row r="11" spans="1:5" ht="12.75">
      <c r="A11" s="4" t="s">
        <v>4</v>
      </c>
      <c r="B11" s="2"/>
      <c r="C11" s="2"/>
      <c r="D11" s="2"/>
      <c r="E11" s="21">
        <f>E10</f>
        <v>173.57737322916665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/>
      <c r="C16" s="56"/>
      <c r="D16" s="55"/>
      <c r="E16" s="55"/>
      <c r="F16" s="55"/>
      <c r="G16" s="37">
        <f aca="true" t="shared" si="0" ref="G16:G22">D16*E16*F16</f>
        <v>0</v>
      </c>
    </row>
    <row r="17" spans="1:7" ht="12.75">
      <c r="A17" s="63"/>
      <c r="B17" s="55"/>
      <c r="C17" s="56"/>
      <c r="D17" s="55"/>
      <c r="E17" s="55"/>
      <c r="F17" s="55"/>
      <c r="G17" s="37">
        <f t="shared" si="0"/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74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53989.5061692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0.40355617018984385</v>
      </c>
    </row>
    <row r="41" spans="1:3" ht="37.5" customHeight="1">
      <c r="A41" s="10" t="s">
        <v>19</v>
      </c>
      <c r="B41" s="8" t="s">
        <v>25</v>
      </c>
      <c r="C41" s="33">
        <f>E10</f>
        <v>173.57737322916665</v>
      </c>
    </row>
    <row r="42" spans="1:3" ht="28.5" customHeight="1">
      <c r="A42" s="10" t="s">
        <v>20</v>
      </c>
      <c r="B42" s="24" t="s">
        <v>40</v>
      </c>
      <c r="C42" s="33">
        <f>C40*C41</f>
        <v>70.04821997197563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20" zoomScaleSheetLayoutView="120" zoomScalePageLayoutView="0" workbookViewId="0" topLeftCell="A1">
      <selection activeCell="C12" sqref="C12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77</v>
      </c>
    </row>
    <row r="3" ht="12.75">
      <c r="C3" s="27"/>
    </row>
    <row r="4" ht="12.75">
      <c r="C4" s="27" t="s">
        <v>84</v>
      </c>
    </row>
    <row r="5" ht="12.75">
      <c r="C5" s="27" t="s">
        <v>85</v>
      </c>
    </row>
    <row r="6" spans="1:4" ht="12.75">
      <c r="A6" s="72" t="s">
        <v>60</v>
      </c>
      <c r="B6" s="72"/>
      <c r="C6" s="72"/>
      <c r="D6" s="72"/>
    </row>
    <row r="7" spans="1:5" ht="22.5" customHeight="1">
      <c r="A7" s="77" t="s">
        <v>83</v>
      </c>
      <c r="B7" s="77"/>
      <c r="C7" s="77"/>
      <c r="D7" s="77"/>
      <c r="E7" t="s">
        <v>80</v>
      </c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5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173.57737322916665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70.04821997197563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243.6255932011423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292.35071184137075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2338.805694730966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640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50" zoomScaleSheetLayoutView="15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640</v>
      </c>
    </row>
    <row r="4" spans="1:6" ht="24" customHeight="1">
      <c r="A4" s="17" t="s">
        <v>79</v>
      </c>
      <c r="B4" s="9"/>
      <c r="C4" s="9"/>
      <c r="D4" s="9"/>
      <c r="E4" s="9"/>
      <c r="F4" s="41">
        <f>F3*КАЛЬКУЛЯЦИЯ!C9</f>
        <v>3200</v>
      </c>
    </row>
    <row r="5" spans="1:6" ht="36.75" customHeight="1">
      <c r="A5" s="78" t="s">
        <v>81</v>
      </c>
      <c r="B5" s="79"/>
      <c r="C5" s="79"/>
      <c r="D5" s="79"/>
      <c r="E5" s="80"/>
      <c r="F5" s="42">
        <f>F4*57.6%</f>
        <v>1843.2000000000003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427.5317972350231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1415.6682027649772</v>
      </c>
      <c r="G7" s="47">
        <f>F7/F4</f>
        <v>0.4423963133640554</v>
      </c>
      <c r="H7" s="65" t="s">
        <v>70</v>
      </c>
      <c r="I7" s="65"/>
      <c r="J7" s="65"/>
      <c r="K7" s="65"/>
    </row>
    <row r="8" spans="1:6" ht="36" customHeight="1">
      <c r="A8" s="44" t="s">
        <v>78</v>
      </c>
      <c r="B8" s="44"/>
      <c r="C8" s="44"/>
      <c r="D8" s="44"/>
      <c r="E8" s="44"/>
      <c r="F8" s="45">
        <f>F4-F5</f>
        <v>1356.7999999999997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2022-09-19T12:00:12Z</cp:lastPrinted>
  <dcterms:created xsi:type="dcterms:W3CDTF">1996-10-08T23:32:33Z</dcterms:created>
  <dcterms:modified xsi:type="dcterms:W3CDTF">2022-09-19T12:00:15Z</dcterms:modified>
  <cp:category/>
  <cp:version/>
  <cp:contentType/>
  <cp:contentStatus/>
</cp:coreProperties>
</file>